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8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7" i="1" s="1"/>
  <c r="D158" i="1"/>
  <c r="D154" i="1"/>
  <c r="D151" i="1"/>
  <c r="D147" i="1" s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48" i="1"/>
  <c r="C43" i="1"/>
  <c r="C33" i="1"/>
  <c r="C28" i="1"/>
  <c r="C22" i="1"/>
  <c r="C20" i="1"/>
  <c r="C14" i="1"/>
  <c r="C5" i="1"/>
  <c r="C147" i="1" l="1"/>
  <c r="C51" i="1"/>
  <c r="D51" i="1"/>
  <c r="C63" i="1"/>
  <c r="C114" i="1"/>
  <c r="D63" i="1"/>
  <c r="D172" i="1"/>
  <c r="C172" i="1"/>
  <c r="D86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<sst xmlns="http://schemas.openxmlformats.org/spreadsheetml/2006/main" count="233" uniqueCount="218">
  <si>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</si>
  <si>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</si>
  <si>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</si>
  <si>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</si>
  <si>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</si>
  <si>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</si>
  <si>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</si>
  <si>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</si>
  <si>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</si>
  <si>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</si>
  <si>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</si>
  <si>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</si>
  <si>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</si>
  <si>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</si>
  <si>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</si>
  <si>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</si>
  <si>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</si>
  <si>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</si>
  <si>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</si>
  <si>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</si>
  <si>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</si>
  <si>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</si>
  <si>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</si>
  <si>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</si>
  <si>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</si>
  <si>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</si>
  <si>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</si>
  <si>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</si>
  <si>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</si>
  <si>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</si>
  <si>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</si>
  <si>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</si>
  <si>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</si>
  <si>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</si>
  <si>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</si>
  <si>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</si>
  <si>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</si>
  <si>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</si>
  <si>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</si>
  <si>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</si>
  <si>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</si>
  <si>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</si>
  <si>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</si>
  <si>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</si>
  <si>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</si>
  <si>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</si>
  <si>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</si>
  <si>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</si>
  <si>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</si>
  <si>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</si>
  <si>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</si>
  <si>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</si>
  <si>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</si>
  <si>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</si>
  <si>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</si>
  <si>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</si>
  <si>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</si>
  <si>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</si>
  <si>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</si>
  <si>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</si>
  <si>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</si>
  <si>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</si>
  <si>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</si>
  <si>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</si>
  <si>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</si>
  <si>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</si>
  <si>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</si>
  <si>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</si>
  <si>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</si>
  <si>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</si>
  <si>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</si>
  <si>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</si>
  <si>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</si>
  <si>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</si>
  <si>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</si>
  <si>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</si>
  <si>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</si>
  <si>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</si>
  <si>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</si>
  <si>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</si>
  <si>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</si>
  <si>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</si>
  <si>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</si>
  <si>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</si>
  <si>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</si>
  <si>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</si>
  <si>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</si>
  <si>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</si>
  <si>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</si>
  <si>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</si>
  <si>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</si>
  <si>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</si>
  <si>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</si>
  <si>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</si>
  <si>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</si>
  <si>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</si>
  <si>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</si>
  <si>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</si>
  <si>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</si>
  <si>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</si>
  <si>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</si>
  <si>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</si>
  <si>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</si>
  <si>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</si>
  <si>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</si>
  <si>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</si>
  <si>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</si>
  <si>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</si>
  <si>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</si>
  <si>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</si>
  <si>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</si>
  <si>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</si>
  <si>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</si>
  <si>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</si>
  <si>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</si>
  <si>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</si>
  <si>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</si>
  <si>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</si>
  <si>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</si>
  <si>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</si>
  <si>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</si>
  <si>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</si>
  <si>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</si>
  <si>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</si>
  <si>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</si>
  <si>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</si>
  <si>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</si>
  <si>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</si>
  <si>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</si>
  <si>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</si>
  <si>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</si>
  <si>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</si>
  <si>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</si>
  <si>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</si>
  <si>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</si>
  <si>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</si>
  <si>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</si>
  <si>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</si>
  <si>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</si>
  <si>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</si>
  <si>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</si>
  <si>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</si>
  <si>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</si>
  <si>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</si>
  <si>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</si>
  <si>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</si>
  <si>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</si>
  <si>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</si>
  <si>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</si>
  <si>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</si>
  <si>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</si>
  <si>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</si>
  <si>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</si>
  <si>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</si>
  <si>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</si>
  <si>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</si>
  <si>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</si>
  <si>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</si>
  <si>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</si>
  <si>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</si>
  <si>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</si>
  <si>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</si>
  <si>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</si>
  <si>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</si>
  <si>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</si>
  <si>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</si>
  <si>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</si>
  <si>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</si>
  <si>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</si>
  <si>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</si>
  <si>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</si>
  <si>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</si>
  <si>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</si>
  <si>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</si>
  <si>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</si>
  <si>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</si>
  <si>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</si>
  <si>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</si>
  <si>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</si>
  <si>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</si>
  <si>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</si>
  <si>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</si>
  <si>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</si>
  <si>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</si>
  <si>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</si>
  <si>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</si>
  <si>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</si>
  <si>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</si>
  <si>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</si>
  <si>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</si>
  <si>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</si>
  <si>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</si>
  <si>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</si>
  <si>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</si>
  <si>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</si>
  <si>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</si>
  <si>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</si>
  <si>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</si>
  <si>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</si>
  <si>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</si>
  <si>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</si>
  <si>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</si>
  <si>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</si>
  <si>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</si>
  <si>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</si>
  <si>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</si>
  <si>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</si>
  <si>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</si>
  <si>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</si>
  <si>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</si>
  <si>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</si>
  <si>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</si>
  <si>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</si>
  <si>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</si>
  <si>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</si>
  <si>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</si>
  <si>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</si>
  <si>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SAN FELIPE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</si>
</sst>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98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113254702.65000001</v>
      </c>
      <c r="D3" s="4">
        <f>SUM(D4+D51+D63)</f>
        <v>384278890.18000001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18036553.960000001</v>
      </c>
      <c r="D4" s="4">
        <f>SUM(D5+D14+D20+D22+D28+D33+D43+D48)</f>
        <v>33422132.979999997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13683727.1</v>
      </c>
      <c r="D5" s="9">
        <f>SUM(D6:D13)</f>
        <v>16217999.49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13249344.18</v>
      </c>
      <c r="D7" s="9">
        <v>15950201.65</v>
      </c>
      <c r="E7" s="11"/>
    </row>
    <row r="8" spans="1:5" x14ac:dyDescent="0.2">
      <c r="A8" s="7">
        <v>4113</v>
      </c>
      <c r="B8" s="25" t="s">
        <v>8</v>
      </c>
      <c r="C8" s="9">
        <v>16700</v>
      </c>
      <c r="D8" s="9">
        <v>124355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417682.92</v>
      </c>
      <c r="D12" s="9">
        <v>143442.84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1165179.75</v>
      </c>
      <c r="D22" s="9">
        <f>SUM(D23:D27)</f>
        <v>4071008.46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1776661.25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1165108.2</v>
      </c>
      <c r="D25" s="9">
        <v>2294347.21</v>
      </c>
      <c r="E25" s="11"/>
    </row>
    <row r="26" spans="1:5" x14ac:dyDescent="0.2">
      <c r="A26" s="7">
        <v>4144</v>
      </c>
      <c r="B26" s="25" t="s">
        <v>26</v>
      </c>
      <c r="C26" s="9">
        <v>71.55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2258187.1100000003</v>
      </c>
      <c r="D28" s="9">
        <f>SUM(D29:D32)</f>
        <v>8985030.3499999996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316793.5</v>
      </c>
      <c r="D29" s="9">
        <v>6748796.3799999999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1941393.61</v>
      </c>
      <c r="D32" s="9">
        <v>2236233.9700000002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929460</v>
      </c>
      <c r="D33" s="9">
        <f>SUM(D34:D42)</f>
        <v>4148094.68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3787147.45</v>
      </c>
      <c r="E34" s="11"/>
    </row>
    <row r="35" spans="1:5" x14ac:dyDescent="0.2">
      <c r="A35" s="7">
        <v>4162</v>
      </c>
      <c r="B35" s="25" t="s">
        <v>35</v>
      </c>
      <c r="C35" s="9">
        <v>829322.32</v>
      </c>
      <c r="D35" s="9">
        <v>360947.23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65337.68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34800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95218148.689999998</v>
      </c>
      <c r="D51" s="4">
        <f>SUM(D52+D56)</f>
        <v>350856757.19999999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95218148.689999998</v>
      </c>
      <c r="D52" s="9">
        <f>SUM(D53:D55)</f>
        <v>350856757.19999999</v>
      </c>
      <c r="E52" s="11"/>
    </row>
    <row r="53" spans="1:5" x14ac:dyDescent="0.2">
      <c r="A53" s="7">
        <v>4211</v>
      </c>
      <c r="B53" s="25" t="s">
        <v>53</v>
      </c>
      <c r="C53" s="9">
        <v>29155994.050000001</v>
      </c>
      <c r="D53" s="9">
        <v>105212426.12</v>
      </c>
      <c r="E53" s="11"/>
    </row>
    <row r="54" spans="1:5" x14ac:dyDescent="0.2">
      <c r="A54" s="7">
        <v>4212</v>
      </c>
      <c r="B54" s="25" t="s">
        <v>54</v>
      </c>
      <c r="C54" s="9">
        <v>53075970</v>
      </c>
      <c r="D54" s="9">
        <v>186229702.44999999</v>
      </c>
      <c r="E54" s="11"/>
    </row>
    <row r="55" spans="1:5" x14ac:dyDescent="0.2">
      <c r="A55" s="7">
        <v>4213</v>
      </c>
      <c r="B55" s="25" t="s">
        <v>55</v>
      </c>
      <c r="C55" s="9">
        <v>12986184.640000001</v>
      </c>
      <c r="D55" s="9">
        <v>59414628.630000003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37235753.420000002</v>
      </c>
      <c r="D85" s="4">
        <f>SUM(D86+D114+D147+D157+D172+D204)</f>
        <v>236821055.64000002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28774199.850000001</v>
      </c>
      <c r="D86" s="4">
        <f>SUM(D87+D94+D104)</f>
        <v>156870780.48000002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21028938.580000002</v>
      </c>
      <c r="D87" s="9">
        <f>SUM(D88:D93)</f>
        <v>103652557.03000002</v>
      </c>
      <c r="E87" s="11"/>
    </row>
    <row r="88" spans="1:5" x14ac:dyDescent="0.2">
      <c r="A88" s="7">
        <v>5111</v>
      </c>
      <c r="B88" s="25" t="s">
        <v>84</v>
      </c>
      <c r="C88" s="9">
        <v>14651293.34</v>
      </c>
      <c r="D88" s="9">
        <v>57708986.770000003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9792.24</v>
      </c>
      <c r="E89" s="11"/>
    </row>
    <row r="90" spans="1:5" x14ac:dyDescent="0.2">
      <c r="A90" s="7">
        <v>5113</v>
      </c>
      <c r="B90" s="25" t="s">
        <v>86</v>
      </c>
      <c r="C90" s="9">
        <v>8630.9</v>
      </c>
      <c r="D90" s="9">
        <v>9142558.9800000004</v>
      </c>
      <c r="E90" s="11"/>
    </row>
    <row r="91" spans="1:5" x14ac:dyDescent="0.2">
      <c r="A91" s="7">
        <v>5114</v>
      </c>
      <c r="B91" s="25" t="s">
        <v>87</v>
      </c>
      <c r="C91" s="9">
        <v>2505138.56</v>
      </c>
      <c r="D91" s="9">
        <v>15862717.539999999</v>
      </c>
      <c r="E91" s="11"/>
    </row>
    <row r="92" spans="1:5" x14ac:dyDescent="0.2">
      <c r="A92" s="7">
        <v>5115</v>
      </c>
      <c r="B92" s="25" t="s">
        <v>88</v>
      </c>
      <c r="C92" s="9">
        <v>3338336.57</v>
      </c>
      <c r="D92" s="9">
        <v>18807966.460000001</v>
      </c>
      <c r="E92" s="11"/>
    </row>
    <row r="93" spans="1:5" x14ac:dyDescent="0.2">
      <c r="A93" s="7">
        <v>5116</v>
      </c>
      <c r="B93" s="25" t="s">
        <v>89</v>
      </c>
      <c r="C93" s="9">
        <v>525539.21</v>
      </c>
      <c r="D93" s="9">
        <v>2120535.04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3180498.56</v>
      </c>
      <c r="D94" s="9">
        <f>SUM(D95:D103)</f>
        <v>20962658.41</v>
      </c>
      <c r="E94" s="11"/>
    </row>
    <row r="95" spans="1:5" x14ac:dyDescent="0.2">
      <c r="A95" s="7">
        <v>5121</v>
      </c>
      <c r="B95" s="25" t="s">
        <v>91</v>
      </c>
      <c r="C95" s="9">
        <v>232410.61</v>
      </c>
      <c r="D95" s="9">
        <v>1670727.44</v>
      </c>
      <c r="E95" s="11"/>
    </row>
    <row r="96" spans="1:5" x14ac:dyDescent="0.2">
      <c r="A96" s="7">
        <v>5122</v>
      </c>
      <c r="B96" s="25" t="s">
        <v>92</v>
      </c>
      <c r="C96" s="9">
        <v>73018.240000000005</v>
      </c>
      <c r="D96" s="9">
        <v>485739.53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60115.44</v>
      </c>
      <c r="D98" s="9">
        <v>3417635.16</v>
      </c>
      <c r="E98" s="11"/>
    </row>
    <row r="99" spans="1:5" x14ac:dyDescent="0.2">
      <c r="A99" s="7">
        <v>5125</v>
      </c>
      <c r="B99" s="25" t="s">
        <v>95</v>
      </c>
      <c r="C99" s="9">
        <v>36438.25</v>
      </c>
      <c r="D99" s="9">
        <v>103041.26</v>
      </c>
      <c r="E99" s="11"/>
    </row>
    <row r="100" spans="1:5" x14ac:dyDescent="0.2">
      <c r="A100" s="7">
        <v>5126</v>
      </c>
      <c r="B100" s="25" t="s">
        <v>96</v>
      </c>
      <c r="C100" s="9">
        <v>2354994.33</v>
      </c>
      <c r="D100" s="9">
        <v>10308419.810000001</v>
      </c>
      <c r="E100" s="11"/>
    </row>
    <row r="101" spans="1:5" x14ac:dyDescent="0.2">
      <c r="A101" s="7">
        <v>5127</v>
      </c>
      <c r="B101" s="25" t="s">
        <v>97</v>
      </c>
      <c r="C101" s="9">
        <v>4372.0600000000004</v>
      </c>
      <c r="D101" s="9">
        <v>1239076.25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803659.6</v>
      </c>
      <c r="E102" s="11"/>
    </row>
    <row r="103" spans="1:5" x14ac:dyDescent="0.2">
      <c r="A103" s="7">
        <v>5129</v>
      </c>
      <c r="B103" s="25" t="s">
        <v>99</v>
      </c>
      <c r="C103" s="9">
        <v>419149.63</v>
      </c>
      <c r="D103" s="9">
        <v>2934359.36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4564762.71</v>
      </c>
      <c r="D104" s="9">
        <f>SUM(D105:D113)</f>
        <v>32255565.039999999</v>
      </c>
      <c r="E104" s="11"/>
    </row>
    <row r="105" spans="1:5" x14ac:dyDescent="0.2">
      <c r="A105" s="7">
        <v>5131</v>
      </c>
      <c r="B105" s="25" t="s">
        <v>101</v>
      </c>
      <c r="C105" s="9">
        <v>1580790.63</v>
      </c>
      <c r="D105" s="9">
        <v>12018890.470000001</v>
      </c>
      <c r="E105" s="11"/>
    </row>
    <row r="106" spans="1:5" x14ac:dyDescent="0.2">
      <c r="A106" s="7">
        <v>5132</v>
      </c>
      <c r="B106" s="25" t="s">
        <v>102</v>
      </c>
      <c r="C106" s="9">
        <v>136863.54999999999</v>
      </c>
      <c r="D106" s="9">
        <v>1473936.57</v>
      </c>
      <c r="E106" s="11"/>
    </row>
    <row r="107" spans="1:5" x14ac:dyDescent="0.2">
      <c r="A107" s="7">
        <v>5133</v>
      </c>
      <c r="B107" s="25" t="s">
        <v>103</v>
      </c>
      <c r="C107" s="9">
        <v>1639249.59</v>
      </c>
      <c r="D107" s="9">
        <v>8236456.1200000001</v>
      </c>
      <c r="E107" s="11"/>
    </row>
    <row r="108" spans="1:5" x14ac:dyDescent="0.2">
      <c r="A108" s="7">
        <v>5134</v>
      </c>
      <c r="B108" s="25" t="s">
        <v>104</v>
      </c>
      <c r="C108" s="9">
        <v>413482.19</v>
      </c>
      <c r="D108" s="9">
        <v>1277755.47</v>
      </c>
      <c r="E108" s="11"/>
    </row>
    <row r="109" spans="1:5" x14ac:dyDescent="0.2">
      <c r="A109" s="7">
        <v>5135</v>
      </c>
      <c r="B109" s="25" t="s">
        <v>105</v>
      </c>
      <c r="C109" s="9">
        <v>160654.29</v>
      </c>
      <c r="D109" s="9">
        <v>1439511.98</v>
      </c>
      <c r="E109" s="11"/>
    </row>
    <row r="110" spans="1:5" x14ac:dyDescent="0.2">
      <c r="A110" s="7">
        <v>5136</v>
      </c>
      <c r="B110" s="25" t="s">
        <v>106</v>
      </c>
      <c r="C110" s="9">
        <v>43722.720000000001</v>
      </c>
      <c r="D110" s="9">
        <v>480060.42</v>
      </c>
      <c r="E110" s="11"/>
    </row>
    <row r="111" spans="1:5" x14ac:dyDescent="0.2">
      <c r="A111" s="7">
        <v>5137</v>
      </c>
      <c r="B111" s="25" t="s">
        <v>107</v>
      </c>
      <c r="C111" s="9">
        <v>42513.35</v>
      </c>
      <c r="D111" s="9">
        <v>153941.84</v>
      </c>
      <c r="E111" s="11"/>
    </row>
    <row r="112" spans="1:5" x14ac:dyDescent="0.2">
      <c r="A112" s="7">
        <v>5138</v>
      </c>
      <c r="B112" s="25" t="s">
        <v>108</v>
      </c>
      <c r="C112" s="9">
        <v>300399.53999999998</v>
      </c>
      <c r="D112" s="9">
        <v>4809120.93</v>
      </c>
      <c r="E112" s="11"/>
    </row>
    <row r="113" spans="1:5" x14ac:dyDescent="0.2">
      <c r="A113" s="7">
        <v>5139</v>
      </c>
      <c r="B113" s="25" t="s">
        <v>109</v>
      </c>
      <c r="C113" s="9">
        <v>247086.85</v>
      </c>
      <c r="D113" s="9">
        <v>2365891.2400000002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5421553.5700000003</v>
      </c>
      <c r="D114" s="4">
        <f>SUM(D115+D118+D121+D124+D129+D133+D136+D138+D144)</f>
        <v>37948054.130000003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3112503.18</v>
      </c>
      <c r="D115" s="9">
        <f>SUM(D116:D117)</f>
        <v>13440012.67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3112503.18</v>
      </c>
      <c r="D117" s="9">
        <v>13440012.67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225810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225810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11465557.470000001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11465557.470000001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738769.81</v>
      </c>
      <c r="D124" s="9">
        <f>SUM(D125:D128)</f>
        <v>12306934.880000001</v>
      </c>
      <c r="E124" s="11"/>
    </row>
    <row r="125" spans="1:5" x14ac:dyDescent="0.2">
      <c r="A125" s="7">
        <v>5241</v>
      </c>
      <c r="B125" s="25" t="s">
        <v>116</v>
      </c>
      <c r="C125" s="9">
        <v>602198.31000000006</v>
      </c>
      <c r="D125" s="9">
        <v>10181896.9</v>
      </c>
      <c r="E125" s="11"/>
    </row>
    <row r="126" spans="1:5" x14ac:dyDescent="0.2">
      <c r="A126" s="7">
        <v>5242</v>
      </c>
      <c r="B126" s="25" t="s">
        <v>117</v>
      </c>
      <c r="C126" s="9">
        <v>60150</v>
      </c>
      <c r="D126" s="9">
        <v>1436906.8</v>
      </c>
      <c r="E126" s="11"/>
    </row>
    <row r="127" spans="1:5" x14ac:dyDescent="0.2">
      <c r="A127" s="7">
        <v>5243</v>
      </c>
      <c r="B127" s="25" t="s">
        <v>118</v>
      </c>
      <c r="C127" s="9">
        <v>76421.5</v>
      </c>
      <c r="D127" s="9">
        <v>526283.34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161847.84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1492780.56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1492780.56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77500.02</v>
      </c>
      <c r="D138" s="9">
        <f>SUM(D139:D143)</f>
        <v>509739.11</v>
      </c>
      <c r="E138" s="11"/>
    </row>
    <row r="139" spans="1:5" x14ac:dyDescent="0.2">
      <c r="A139" s="7">
        <v>5281</v>
      </c>
      <c r="B139" s="25" t="s">
        <v>185</v>
      </c>
      <c r="C139" s="9">
        <v>77500.02</v>
      </c>
      <c r="D139" s="9">
        <v>509739.11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3040000</v>
      </c>
      <c r="D147" s="4">
        <f>SUM(D148+D151+D154)</f>
        <v>4586965.3899999997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3040000</v>
      </c>
      <c r="D154" s="9">
        <f>SUM(D155:D156)</f>
        <v>4586965.3899999997</v>
      </c>
      <c r="E154" s="11"/>
    </row>
    <row r="155" spans="1:5" x14ac:dyDescent="0.2">
      <c r="A155" s="7">
        <v>5331</v>
      </c>
      <c r="B155" s="25" t="s">
        <v>137</v>
      </c>
      <c r="C155" s="9">
        <v>3040000</v>
      </c>
      <c r="D155" s="9">
        <v>4586965.3899999997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12623752.800000001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7537107.9900000002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1930586.09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5270590.53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202500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133431.37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5086644.8099999996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5086644.8099999996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24791502.84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24791502.84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24791502.84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76018949.230000004</v>
      </c>
      <c r="D207" s="14">
        <f>D3-D85</f>
        <v>147457834.53999999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2014-12-05T05:22:37Z</cp:lastPrinted>
  <dcterms:created xsi:type="dcterms:W3CDTF">2012-12-11T20:29:16Z</dcterms:created>
  <dcterms:modified xsi:type="dcterms:W3CDTF">2018-04-17T01:00:48Z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